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8220"/>
  </bookViews>
  <sheets>
    <sheet name="consensus" sheetId="1" r:id="rId1"/>
  </sheets>
  <calcPr calcId="145621"/>
</workbook>
</file>

<file path=xl/calcChain.xml><?xml version="1.0" encoding="utf-8"?>
<calcChain xmlns="http://schemas.openxmlformats.org/spreadsheetml/2006/main">
  <c r="G86" i="1" l="1"/>
  <c r="G87" i="1"/>
  <c r="G88" i="1"/>
  <c r="G89" i="1"/>
  <c r="G90" i="1"/>
  <c r="G85" i="1"/>
  <c r="G69" i="1"/>
  <c r="G70" i="1"/>
  <c r="G71" i="1"/>
  <c r="G72" i="1"/>
  <c r="G73" i="1"/>
  <c r="G68" i="1"/>
  <c r="C86" i="1" l="1"/>
  <c r="C87" i="1"/>
  <c r="C88" i="1"/>
  <c r="C89" i="1"/>
  <c r="C90" i="1"/>
  <c r="C85" i="1"/>
  <c r="F86" i="1"/>
  <c r="H86" i="1" s="1"/>
  <c r="F87" i="1"/>
  <c r="H87" i="1" s="1"/>
  <c r="F88" i="1"/>
  <c r="F89" i="1"/>
  <c r="F90" i="1"/>
  <c r="F85" i="1"/>
  <c r="H85" i="1" s="1"/>
  <c r="H69" i="1"/>
  <c r="H68" i="1"/>
  <c r="F69" i="1"/>
  <c r="F68" i="1"/>
  <c r="C91" i="1" l="1"/>
  <c r="E38" i="1"/>
  <c r="E27" i="1" s="1"/>
  <c r="F70" i="1"/>
  <c r="F71" i="1"/>
  <c r="F72" i="1" s="1"/>
  <c r="C69" i="1"/>
  <c r="C70" i="1"/>
  <c r="C71" i="1"/>
  <c r="C72" i="1"/>
  <c r="C73" i="1"/>
  <c r="C68" i="1"/>
  <c r="E49" i="1"/>
  <c r="E48" i="1"/>
  <c r="D29" i="1"/>
  <c r="E28" i="1"/>
  <c r="D28" i="1"/>
  <c r="E16" i="1"/>
  <c r="C74" i="1" l="1"/>
  <c r="F73" i="1"/>
  <c r="D27" i="1"/>
  <c r="H88" i="1" l="1"/>
  <c r="H89" i="1"/>
  <c r="H90" i="1"/>
  <c r="H73" i="1"/>
  <c r="H70" i="1"/>
  <c r="H71" i="1"/>
  <c r="H72" i="1"/>
  <c r="H75" i="1" l="1"/>
  <c r="H92" i="1"/>
  <c r="G91" i="1"/>
  <c r="G74" i="1"/>
</calcChain>
</file>

<file path=xl/sharedStrings.xml><?xml version="1.0" encoding="utf-8"?>
<sst xmlns="http://schemas.openxmlformats.org/spreadsheetml/2006/main" count="93" uniqueCount="70">
  <si>
    <t>Date</t>
  </si>
  <si>
    <t xml:space="preserve">Job  # </t>
  </si>
  <si>
    <t>Contract #</t>
  </si>
  <si>
    <t>Station/ Location</t>
  </si>
  <si>
    <t>Line #</t>
  </si>
  <si>
    <t>Material</t>
  </si>
  <si>
    <t>Mix ID</t>
  </si>
  <si>
    <t>Sand Reading</t>
  </si>
  <si>
    <t>Clay Reading</t>
  </si>
  <si>
    <t>SE</t>
  </si>
  <si>
    <t>*report to nearest 0.1</t>
  </si>
  <si>
    <t>Consensus Tests</t>
  </si>
  <si>
    <t>(AASHTO T176)</t>
  </si>
  <si>
    <t>Sand Equivalent Test (SE)</t>
  </si>
  <si>
    <t>(AASHTO T304)</t>
  </si>
  <si>
    <t>Uncompacted Void Content of Fine Aggregate (FAA)</t>
  </si>
  <si>
    <t>Weight of sand + measure (g)</t>
  </si>
  <si>
    <t>Weight of measure (g)</t>
  </si>
  <si>
    <t>Weight of sand (g)</t>
  </si>
  <si>
    <r>
      <t>Volume of measure (cm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</si>
  <si>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Uncompacted Voids</t>
  </si>
  <si>
    <t>Average Uncompacted Voids (FAA)</t>
  </si>
  <si>
    <t>Trial 1</t>
  </si>
  <si>
    <t>Trial 2</t>
  </si>
  <si>
    <t>*report to nearest 0.1%</t>
  </si>
  <si>
    <t>*report to nearest 1%</t>
  </si>
  <si>
    <r>
      <t>G</t>
    </r>
    <r>
      <rPr>
        <vertAlign val="subscript"/>
        <sz val="11"/>
        <color theme="1"/>
        <rFont val="Calibri"/>
        <family val="2"/>
        <scheme val="minor"/>
      </rPr>
      <t>SB</t>
    </r>
  </si>
  <si>
    <r>
      <t>DO NOT USE THE JMF G</t>
    </r>
    <r>
      <rPr>
        <b/>
        <vertAlign val="subscript"/>
        <sz val="8"/>
        <color theme="1"/>
        <rFont val="Calibri"/>
        <family val="2"/>
        <scheme val="minor"/>
      </rPr>
      <t>SB</t>
    </r>
  </si>
  <si>
    <t>weight of SSD sample</t>
  </si>
  <si>
    <r>
      <t>G</t>
    </r>
    <r>
      <rPr>
        <b/>
        <vertAlign val="subscript"/>
        <sz val="11"/>
        <color theme="1"/>
        <rFont val="Calibri"/>
        <family val="2"/>
        <scheme val="minor"/>
      </rPr>
      <t>SB</t>
    </r>
  </si>
  <si>
    <t>(ASTM D 5821)</t>
  </si>
  <si>
    <t>Weight of particles with no fractured faces</t>
  </si>
  <si>
    <t>Weight of particles with 1 fractured face</t>
  </si>
  <si>
    <t>Weight of particles with 2 or more fractured faces</t>
  </si>
  <si>
    <t>Single % FFC</t>
  </si>
  <si>
    <t>Multiple % FFC</t>
  </si>
  <si>
    <t>Consensus Tests (continued)</t>
  </si>
  <si>
    <t>Flat and Elongated Particles (F&amp;E)</t>
  </si>
  <si>
    <t>(ASTM D 4791)</t>
  </si>
  <si>
    <t>F &amp; E by Mass</t>
  </si>
  <si>
    <t>Sieve Size</t>
  </si>
  <si>
    <t>Mass Retained</t>
  </si>
  <si>
    <t>Percent Retained</t>
  </si>
  <si>
    <t>Mass Tested</t>
  </si>
  <si>
    <t>Mass of F&amp;E</t>
  </si>
  <si>
    <t>Percent of F&amp;E</t>
  </si>
  <si>
    <t>Sieve Fraction Retained Factor</t>
  </si>
  <si>
    <t>Percent F&amp;E Weighted Ave.</t>
  </si>
  <si>
    <t>1 1/2"</t>
  </si>
  <si>
    <t>1"</t>
  </si>
  <si>
    <t>3/4"</t>
  </si>
  <si>
    <t>1/2"</t>
  </si>
  <si>
    <t>3/8"</t>
  </si>
  <si>
    <t>#4</t>
  </si>
  <si>
    <t>Total % Retained</t>
  </si>
  <si>
    <t>Original Mass of Sample</t>
  </si>
  <si>
    <t>Ratio</t>
  </si>
  <si>
    <t>TO</t>
  </si>
  <si>
    <t>Total</t>
  </si>
  <si>
    <t>weight of flask + sample + water</t>
  </si>
  <si>
    <t>weight of flask +water</t>
  </si>
  <si>
    <t>Number Tested</t>
  </si>
  <si>
    <t>Number of F&amp;E</t>
  </si>
  <si>
    <t>F &amp; E by Count</t>
  </si>
  <si>
    <t>Digital Signature Line</t>
  </si>
  <si>
    <t>Missouri Department of Transportation</t>
  </si>
  <si>
    <r>
      <t>Calculations for G</t>
    </r>
    <r>
      <rPr>
        <b/>
        <vertAlign val="subscript"/>
        <sz val="10"/>
        <color theme="1"/>
        <rFont val="Calibri"/>
        <family val="2"/>
        <scheme val="minor"/>
      </rPr>
      <t>SB</t>
    </r>
  </si>
  <si>
    <t>(T84 -  Fine Aggregate Specific Gravity)</t>
  </si>
  <si>
    <t>weight of dry sample</t>
  </si>
  <si>
    <t>Coarse Aggregate Angularity (CAA)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</si>
</sst>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Border="1" applyAlignment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12" xfId="0" applyFont="1" applyFill="1" applyBorder="1" applyProtection="1"/>
    <xf numFmtId="0" fontId="5" fillId="0" borderId="12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0" fillId="0" borderId="12" xfId="0" applyBorder="1" applyProtection="1"/>
    <xf numFmtId="0" fontId="0" fillId="0" borderId="0" xfId="0" applyAlignment="1" applyProtection="1">
      <alignment horizontal="center"/>
    </xf>
    <xf numFmtId="0" fontId="12" fillId="0" borderId="0" xfId="0" applyFont="1" applyProtection="1"/>
    <xf numFmtId="0" fontId="16" fillId="0" borderId="9" xfId="0" applyFont="1" applyBorder="1" applyProtection="1"/>
    <xf numFmtId="0" fontId="16" fillId="0" borderId="0" xfId="0" applyFont="1" applyBorder="1" applyProtection="1"/>
    <xf numFmtId="0" fontId="16" fillId="0" borderId="10" xfId="0" applyFont="1" applyBorder="1" applyProtection="1"/>
    <xf numFmtId="0" fontId="16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6" fillId="0" borderId="11" xfId="0" applyFont="1" applyBorder="1" applyProtection="1"/>
    <xf numFmtId="0" fontId="16" fillId="0" borderId="12" xfId="0" applyFont="1" applyBorder="1" applyProtection="1"/>
    <xf numFmtId="0" fontId="16" fillId="0" borderId="13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center"/>
    </xf>
    <xf numFmtId="0" fontId="0" fillId="0" borderId="3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3" xfId="0" applyBorder="1" applyAlignment="1" applyProtection="1">
      <alignment horizontal="right"/>
    </xf>
    <xf numFmtId="0" fontId="0" fillId="2" borderId="3" xfId="0" applyFill="1" applyBorder="1" applyProtection="1"/>
    <xf numFmtId="16" fontId="0" fillId="0" borderId="3" xfId="0" applyNumberFormat="1" applyBorder="1" applyAlignment="1" applyProtection="1">
      <alignment horizontal="right"/>
    </xf>
    <xf numFmtId="0" fontId="0" fillId="3" borderId="3" xfId="0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16" fillId="2" borderId="3" xfId="0" applyFont="1" applyFill="1" applyBorder="1" applyProtection="1"/>
    <xf numFmtId="0" fontId="0" fillId="0" borderId="3" xfId="0" applyBorder="1" applyProtection="1">
      <protection locked="0"/>
    </xf>
    <xf numFmtId="0" fontId="16" fillId="0" borderId="3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0" fontId="0" fillId="3" borderId="4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1</xdr:col>
      <xdr:colOff>171450</xdr:colOff>
      <xdr:row>3</xdr:row>
      <xdr:rowOff>0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47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0</xdr:row>
      <xdr:rowOff>95250</xdr:rowOff>
    </xdr:from>
    <xdr:to>
      <xdr:col>1</xdr:col>
      <xdr:colOff>171450</xdr:colOff>
      <xdr:row>3</xdr:row>
      <xdr:rowOff>0</xdr:rowOff>
    </xdr:to>
    <xdr:pic>
      <xdr:nvPicPr>
        <xdr:cNvPr id="3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56</xdr:row>
      <xdr:rowOff>95250</xdr:rowOff>
    </xdr:from>
    <xdr:to>
      <xdr:col>1</xdr:col>
      <xdr:colOff>171450</xdr:colOff>
      <xdr:row>59</xdr:row>
      <xdr:rowOff>0</xdr:rowOff>
    </xdr:to>
    <xdr:pic>
      <xdr:nvPicPr>
        <xdr:cNvPr id="6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76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56</xdr:row>
      <xdr:rowOff>95250</xdr:rowOff>
    </xdr:from>
    <xdr:to>
      <xdr:col>1</xdr:col>
      <xdr:colOff>171450</xdr:colOff>
      <xdr:row>59</xdr:row>
      <xdr:rowOff>0</xdr:rowOff>
    </xdr:to>
    <xdr:pic>
      <xdr:nvPicPr>
        <xdr:cNvPr id="7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76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2"/>
  <sheetViews>
    <sheetView tabSelected="1" topLeftCell="A60" workbookViewId="0">
      <selection activeCell="F82" sqref="F82"/>
    </sheetView>
  </sheetViews>
  <sheetFormatPr defaultRowHeight="15" x14ac:dyDescent="0.25"/>
  <cols>
    <col min="1" max="1" width="15.7109375" style="15" customWidth="1"/>
    <col min="2" max="9" width="10.7109375" style="15" customWidth="1"/>
    <col min="10" max="16384" width="9.140625" style="15"/>
  </cols>
  <sheetData>
    <row r="1" spans="1:14" s="2" customFormat="1" ht="18" x14ac:dyDescent="0.25">
      <c r="A1" s="54" t="s">
        <v>65</v>
      </c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</row>
    <row r="2" spans="1:14" s="2" customFormat="1" ht="18" x14ac:dyDescent="0.25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1"/>
      <c r="K2" s="1"/>
      <c r="L2" s="1"/>
      <c r="M2" s="1"/>
    </row>
    <row r="3" spans="1:14" s="2" customFormat="1" ht="21.75" customHeight="1" x14ac:dyDescent="0.25">
      <c r="A3" s="3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</row>
    <row r="4" spans="1:14" s="2" customFormat="1" ht="9" customHeight="1" x14ac:dyDescent="0.25">
      <c r="A4" s="3"/>
      <c r="B4" s="4"/>
      <c r="C4" s="4"/>
      <c r="D4" s="4"/>
      <c r="E4" s="4"/>
      <c r="F4" s="4"/>
      <c r="G4" s="4"/>
      <c r="H4" s="4"/>
      <c r="I4" s="4"/>
      <c r="J4" s="3"/>
      <c r="K4" s="3"/>
      <c r="L4" s="3"/>
      <c r="M4" s="3"/>
      <c r="N4" s="3"/>
    </row>
    <row r="5" spans="1:14" s="2" customFormat="1" x14ac:dyDescent="0.25">
      <c r="A5" s="7" t="s">
        <v>0</v>
      </c>
      <c r="B5" s="55"/>
      <c r="C5" s="55"/>
      <c r="D5" s="6"/>
      <c r="E5" s="7" t="s">
        <v>1</v>
      </c>
      <c r="F5" s="55"/>
      <c r="G5" s="55"/>
      <c r="H5" s="8"/>
      <c r="I5" s="8"/>
      <c r="J5" s="8"/>
      <c r="K5" s="8"/>
      <c r="L5" s="8"/>
      <c r="M5" s="8"/>
      <c r="N5" s="8"/>
    </row>
    <row r="6" spans="1:14" s="2" customFormat="1" x14ac:dyDescent="0.25">
      <c r="A6" s="7" t="s">
        <v>2</v>
      </c>
      <c r="B6" s="55"/>
      <c r="C6" s="55"/>
      <c r="D6" s="6"/>
      <c r="E6" s="7" t="s">
        <v>4</v>
      </c>
      <c r="F6" s="55"/>
      <c r="G6" s="55"/>
      <c r="H6" s="5"/>
      <c r="I6" s="5"/>
      <c r="J6" s="5"/>
      <c r="K6" s="8"/>
      <c r="M6" s="5"/>
      <c r="N6" s="5"/>
    </row>
    <row r="7" spans="1:14" s="2" customFormat="1" x14ac:dyDescent="0.25">
      <c r="A7" s="7" t="s">
        <v>3</v>
      </c>
      <c r="B7" s="55"/>
      <c r="C7" s="55"/>
      <c r="D7" s="6"/>
      <c r="E7" s="7" t="s">
        <v>6</v>
      </c>
      <c r="F7" s="55"/>
      <c r="G7" s="55"/>
      <c r="H7" s="5"/>
      <c r="I7" s="5"/>
      <c r="J7" s="5"/>
      <c r="K7" s="8"/>
      <c r="M7" s="5"/>
      <c r="N7" s="5"/>
    </row>
    <row r="8" spans="1:14" s="2" customFormat="1" x14ac:dyDescent="0.25">
      <c r="A8" s="7" t="s">
        <v>5</v>
      </c>
      <c r="B8" s="56"/>
      <c r="C8" s="56"/>
      <c r="D8" s="6"/>
      <c r="E8" s="8"/>
      <c r="F8" s="8"/>
      <c r="G8" s="8"/>
      <c r="H8" s="8"/>
      <c r="I8" s="8"/>
      <c r="J8" s="8"/>
      <c r="K8" s="8"/>
    </row>
    <row r="9" spans="1:14" s="2" customFormat="1" ht="9.9499999999999993" customHeight="1" thickBot="1" x14ac:dyDescent="0.3">
      <c r="A9" s="11"/>
      <c r="B9" s="12"/>
      <c r="C9" s="12"/>
      <c r="D9" s="13"/>
      <c r="E9" s="14"/>
      <c r="F9" s="14"/>
      <c r="G9" s="14"/>
      <c r="H9" s="13"/>
      <c r="I9" s="14"/>
      <c r="J9" s="8"/>
      <c r="K9" s="8"/>
    </row>
    <row r="10" spans="1:14" s="2" customFormat="1" ht="9.9499999999999993" customHeight="1" x14ac:dyDescent="0.25">
      <c r="A10" s="7"/>
      <c r="B10" s="9"/>
      <c r="C10" s="9"/>
      <c r="D10" s="8"/>
      <c r="E10" s="6"/>
      <c r="F10" s="6"/>
      <c r="G10" s="6"/>
      <c r="H10" s="8"/>
      <c r="I10" s="6"/>
      <c r="J10" s="8"/>
      <c r="K10" s="8"/>
    </row>
    <row r="11" spans="1:14" ht="15.75" x14ac:dyDescent="0.25">
      <c r="A11" s="48" t="s">
        <v>13</v>
      </c>
      <c r="B11" s="48"/>
      <c r="C11" s="48"/>
      <c r="D11" s="48"/>
      <c r="E11" s="48"/>
      <c r="F11" s="48"/>
      <c r="G11" s="48"/>
      <c r="H11" s="48"/>
      <c r="I11" s="48"/>
    </row>
    <row r="12" spans="1:14" ht="15.75" x14ac:dyDescent="0.25">
      <c r="A12" s="48" t="s">
        <v>12</v>
      </c>
      <c r="B12" s="48"/>
      <c r="C12" s="48"/>
      <c r="D12" s="48"/>
      <c r="E12" s="48"/>
      <c r="F12" s="48"/>
      <c r="G12" s="48"/>
      <c r="H12" s="48"/>
      <c r="I12" s="48"/>
    </row>
    <row r="13" spans="1:14" ht="9.9499999999999993" customHeight="1" x14ac:dyDescent="0.25"/>
    <row r="14" spans="1:14" x14ac:dyDescent="0.25">
      <c r="D14" s="16" t="s">
        <v>7</v>
      </c>
      <c r="E14" s="44"/>
    </row>
    <row r="15" spans="1:14" x14ac:dyDescent="0.25">
      <c r="D15" s="16" t="s">
        <v>8</v>
      </c>
      <c r="E15" s="44"/>
    </row>
    <row r="16" spans="1:14" x14ac:dyDescent="0.25">
      <c r="D16" s="16" t="s">
        <v>9</v>
      </c>
      <c r="E16" s="42" t="str">
        <f>IF(ISBLANK(E14),"",ROUND(E14*100/E15,1))</f>
        <v/>
      </c>
      <c r="F16" s="17" t="s">
        <v>10</v>
      </c>
    </row>
    <row r="17" spans="1:9" ht="9.9499999999999993" customHeight="1" thickBot="1" x14ac:dyDescent="0.3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9.9499999999999993" customHeight="1" x14ac:dyDescent="0.25"/>
    <row r="19" spans="1:9" ht="15.75" x14ac:dyDescent="0.25">
      <c r="A19" s="48" t="s">
        <v>15</v>
      </c>
      <c r="B19" s="48"/>
      <c r="C19" s="48"/>
      <c r="D19" s="48"/>
      <c r="E19" s="48"/>
      <c r="F19" s="48"/>
      <c r="G19" s="48"/>
      <c r="H19" s="48"/>
      <c r="I19" s="48"/>
    </row>
    <row r="20" spans="1:9" ht="15.75" x14ac:dyDescent="0.25">
      <c r="A20" s="48" t="s">
        <v>14</v>
      </c>
      <c r="B20" s="48"/>
      <c r="C20" s="48"/>
      <c r="D20" s="48"/>
      <c r="E20" s="48"/>
      <c r="F20" s="48"/>
      <c r="G20" s="48"/>
      <c r="H20" s="48"/>
      <c r="I20" s="48"/>
    </row>
    <row r="21" spans="1:9" ht="9.9499999999999993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D22" s="19" t="s">
        <v>22</v>
      </c>
      <c r="E22" s="19" t="s">
        <v>23</v>
      </c>
    </row>
    <row r="23" spans="1:9" x14ac:dyDescent="0.25">
      <c r="C23" s="16" t="s">
        <v>16</v>
      </c>
      <c r="D23" s="44"/>
      <c r="E23" s="44"/>
    </row>
    <row r="24" spans="1:9" x14ac:dyDescent="0.25">
      <c r="C24" s="16" t="s">
        <v>17</v>
      </c>
      <c r="D24" s="44"/>
      <c r="E24" s="44"/>
    </row>
    <row r="25" spans="1:9" x14ac:dyDescent="0.25">
      <c r="C25" s="16" t="s">
        <v>18</v>
      </c>
      <c r="D25" s="44"/>
      <c r="E25" s="44"/>
    </row>
    <row r="26" spans="1:9" ht="17.25" x14ac:dyDescent="0.25">
      <c r="C26" s="16" t="s">
        <v>19</v>
      </c>
      <c r="D26" s="44"/>
      <c r="E26" s="44"/>
    </row>
    <row r="27" spans="1:9" ht="15" customHeight="1" x14ac:dyDescent="0.35">
      <c r="C27" s="16" t="s">
        <v>26</v>
      </c>
      <c r="D27" s="38" t="str">
        <f>E38</f>
        <v/>
      </c>
      <c r="E27" s="38" t="str">
        <f>E38</f>
        <v/>
      </c>
      <c r="F27" s="20" t="s">
        <v>27</v>
      </c>
    </row>
    <row r="28" spans="1:9" x14ac:dyDescent="0.25">
      <c r="C28" s="16" t="s">
        <v>20</v>
      </c>
      <c r="D28" s="38" t="str">
        <f>IF(ISBLANK(D23),"",ROUND(((D26-(D25/D27))/D26*100),1))</f>
        <v/>
      </c>
      <c r="E28" s="38" t="str">
        <f>IF(ISBLANK(E23),"",ROUND(((E26-(E25/E27))/E26*100),1))</f>
        <v/>
      </c>
      <c r="F28" s="17" t="s">
        <v>24</v>
      </c>
    </row>
    <row r="29" spans="1:9" x14ac:dyDescent="0.25">
      <c r="C29" s="16" t="s">
        <v>21</v>
      </c>
      <c r="D29" s="57" t="str">
        <f>IF(ISBLANK(D23),"",ROUND(AVERAGE(D28:E28),0))</f>
        <v/>
      </c>
      <c r="E29" s="58"/>
      <c r="F29" s="17" t="s">
        <v>25</v>
      </c>
    </row>
    <row r="30" spans="1:9" ht="9.9499999999999993" customHeight="1" thickBot="1" x14ac:dyDescent="0.3"/>
    <row r="31" spans="1:9" x14ac:dyDescent="0.25">
      <c r="B31" s="59" t="s">
        <v>66</v>
      </c>
      <c r="C31" s="60"/>
      <c r="D31" s="60"/>
      <c r="E31" s="60"/>
      <c r="F31" s="60"/>
      <c r="G31" s="60"/>
      <c r="H31" s="61"/>
    </row>
    <row r="32" spans="1:9" x14ac:dyDescent="0.25">
      <c r="B32" s="62" t="s">
        <v>67</v>
      </c>
      <c r="C32" s="63"/>
      <c r="D32" s="63"/>
      <c r="E32" s="63"/>
      <c r="F32" s="63"/>
      <c r="G32" s="63"/>
      <c r="H32" s="64"/>
    </row>
    <row r="33" spans="1:9" ht="9.9499999999999993" customHeight="1" x14ac:dyDescent="0.25">
      <c r="B33" s="21"/>
      <c r="C33" s="22"/>
      <c r="D33" s="22"/>
      <c r="E33" s="22"/>
      <c r="F33" s="22"/>
      <c r="G33" s="22"/>
      <c r="H33" s="23"/>
    </row>
    <row r="34" spans="1:9" x14ac:dyDescent="0.25">
      <c r="B34" s="21"/>
      <c r="D34" s="24" t="s">
        <v>68</v>
      </c>
      <c r="E34" s="45"/>
      <c r="F34" s="22"/>
      <c r="G34" s="22"/>
      <c r="H34" s="23"/>
    </row>
    <row r="35" spans="1:9" x14ac:dyDescent="0.25">
      <c r="B35" s="21"/>
      <c r="D35" s="24" t="s">
        <v>60</v>
      </c>
      <c r="E35" s="45"/>
      <c r="F35" s="22"/>
      <c r="G35" s="22"/>
      <c r="H35" s="23"/>
    </row>
    <row r="36" spans="1:9" x14ac:dyDescent="0.25">
      <c r="B36" s="21"/>
      <c r="D36" s="24" t="s">
        <v>28</v>
      </c>
      <c r="E36" s="45"/>
      <c r="F36" s="22"/>
      <c r="G36" s="22"/>
      <c r="H36" s="23"/>
    </row>
    <row r="37" spans="1:9" x14ac:dyDescent="0.25">
      <c r="B37" s="21"/>
      <c r="D37" s="24" t="s">
        <v>59</v>
      </c>
      <c r="E37" s="45"/>
      <c r="F37" s="22"/>
      <c r="G37" s="22"/>
      <c r="H37" s="23"/>
    </row>
    <row r="38" spans="1:9" ht="15" customHeight="1" x14ac:dyDescent="0.35">
      <c r="B38" s="21"/>
      <c r="C38" s="22"/>
      <c r="D38" s="25" t="s">
        <v>29</v>
      </c>
      <c r="E38" s="43" t="str">
        <f>IF(ISBLANK(E34),"",ROUND(E34/(E35+E36-E37),2))</f>
        <v/>
      </c>
      <c r="F38" s="22"/>
      <c r="G38" s="22"/>
      <c r="H38" s="23"/>
    </row>
    <row r="39" spans="1:9" ht="9.9499999999999993" customHeight="1" thickBot="1" x14ac:dyDescent="0.3">
      <c r="B39" s="26"/>
      <c r="C39" s="27"/>
      <c r="D39" s="27"/>
      <c r="E39" s="27"/>
      <c r="F39" s="27"/>
      <c r="G39" s="27"/>
      <c r="H39" s="28"/>
    </row>
    <row r="40" spans="1:9" ht="9.9499999999999993" customHeight="1" thickBot="1" x14ac:dyDescent="0.3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9.9499999999999993" customHeight="1" x14ac:dyDescent="0.25"/>
    <row r="42" spans="1:9" ht="15.75" x14ac:dyDescent="0.25">
      <c r="A42" s="48" t="s">
        <v>69</v>
      </c>
      <c r="B42" s="48"/>
      <c r="C42" s="48"/>
      <c r="D42" s="48"/>
      <c r="E42" s="48"/>
      <c r="F42" s="48"/>
      <c r="G42" s="48"/>
      <c r="H42" s="48"/>
      <c r="I42" s="48"/>
    </row>
    <row r="43" spans="1:9" ht="15.75" x14ac:dyDescent="0.25">
      <c r="A43" s="48" t="s">
        <v>30</v>
      </c>
      <c r="B43" s="48"/>
      <c r="C43" s="48"/>
      <c r="D43" s="48"/>
      <c r="E43" s="48"/>
      <c r="F43" s="48"/>
      <c r="G43" s="48"/>
      <c r="H43" s="48"/>
      <c r="I43" s="48"/>
    </row>
    <row r="44" spans="1:9" ht="9.9499999999999993" customHeight="1" x14ac:dyDescent="0.25"/>
    <row r="45" spans="1:9" x14ac:dyDescent="0.25">
      <c r="D45" s="16" t="s">
        <v>31</v>
      </c>
      <c r="E45" s="44"/>
    </row>
    <row r="46" spans="1:9" x14ac:dyDescent="0.25">
      <c r="D46" s="16" t="s">
        <v>32</v>
      </c>
      <c r="E46" s="44"/>
    </row>
    <row r="47" spans="1:9" x14ac:dyDescent="0.25">
      <c r="D47" s="16" t="s">
        <v>33</v>
      </c>
      <c r="E47" s="44"/>
    </row>
    <row r="48" spans="1:9" x14ac:dyDescent="0.25">
      <c r="D48" s="16" t="s">
        <v>34</v>
      </c>
      <c r="E48" s="38" t="str">
        <f>IF(ISBLANK(E45),"",ROUND((E46+E47)/(E46+E47+E45)*100,0))</f>
        <v/>
      </c>
      <c r="F48" s="17" t="s">
        <v>25</v>
      </c>
    </row>
    <row r="49" spans="1:14" x14ac:dyDescent="0.25">
      <c r="D49" s="16" t="s">
        <v>35</v>
      </c>
      <c r="E49" s="38" t="str">
        <f>IF(ISBLANK(E45),"",ROUND(E47/(E45+E46+E47)*100,0))</f>
        <v/>
      </c>
      <c r="F49" s="17" t="s">
        <v>25</v>
      </c>
    </row>
    <row r="50" spans="1:14" ht="9.9499999999999993" customHeight="1" thickBot="1" x14ac:dyDescent="0.3">
      <c r="A50" s="18"/>
      <c r="B50" s="18"/>
      <c r="C50" s="18"/>
      <c r="D50" s="18"/>
      <c r="E50" s="18"/>
      <c r="F50" s="18"/>
      <c r="G50" s="18"/>
      <c r="H50" s="18"/>
      <c r="I50" s="18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</row>
    <row r="52" spans="1:14" x14ac:dyDescent="0.25">
      <c r="A52" s="29"/>
      <c r="B52" s="29"/>
      <c r="C52" s="29"/>
      <c r="D52" s="29"/>
      <c r="E52" s="30"/>
      <c r="F52" s="30"/>
      <c r="G52" s="30"/>
      <c r="H52" s="30"/>
      <c r="I52" s="29"/>
    </row>
    <row r="53" spans="1:14" x14ac:dyDescent="0.25">
      <c r="A53" s="29"/>
      <c r="B53" s="29"/>
      <c r="C53" s="29"/>
      <c r="D53" s="29"/>
      <c r="E53" s="30"/>
      <c r="F53" s="30"/>
      <c r="G53" s="30"/>
      <c r="H53" s="30"/>
      <c r="I53" s="29"/>
    </row>
    <row r="54" spans="1:14" x14ac:dyDescent="0.25">
      <c r="A54" s="29"/>
      <c r="B54" s="29"/>
      <c r="C54" s="29"/>
      <c r="D54" s="29"/>
      <c r="I54" s="29"/>
    </row>
    <row r="55" spans="1:14" x14ac:dyDescent="0.25">
      <c r="A55" s="29"/>
      <c r="B55" s="29"/>
      <c r="C55" s="29"/>
      <c r="D55" s="29"/>
      <c r="E55" s="31"/>
      <c r="F55" s="31"/>
      <c r="G55" s="31"/>
      <c r="H55" s="31"/>
      <c r="I55" s="29"/>
    </row>
    <row r="56" spans="1:14" x14ac:dyDescent="0.25">
      <c r="A56" s="29"/>
      <c r="B56" s="29"/>
      <c r="C56" s="29"/>
      <c r="D56" s="29"/>
      <c r="E56" s="47" t="s">
        <v>64</v>
      </c>
      <c r="F56" s="47"/>
      <c r="G56" s="47"/>
      <c r="H56" s="47"/>
      <c r="I56" s="29"/>
    </row>
    <row r="57" spans="1:14" s="2" customFormat="1" ht="18" x14ac:dyDescent="0.25">
      <c r="A57" s="54" t="s">
        <v>65</v>
      </c>
      <c r="B57" s="54"/>
      <c r="C57" s="54"/>
      <c r="D57" s="54"/>
      <c r="E57" s="54"/>
      <c r="F57" s="54"/>
      <c r="G57" s="54"/>
      <c r="H57" s="54"/>
      <c r="I57" s="54"/>
      <c r="J57" s="1"/>
      <c r="K57" s="1"/>
      <c r="L57" s="1"/>
      <c r="M57" s="1"/>
    </row>
    <row r="58" spans="1:14" s="2" customFormat="1" ht="18" x14ac:dyDescent="0.25">
      <c r="A58" s="54" t="s">
        <v>36</v>
      </c>
      <c r="B58" s="54"/>
      <c r="C58" s="54"/>
      <c r="D58" s="54"/>
      <c r="E58" s="54"/>
      <c r="F58" s="54"/>
      <c r="G58" s="54"/>
      <c r="H58" s="54"/>
      <c r="I58" s="54"/>
      <c r="J58" s="1"/>
      <c r="K58" s="1"/>
      <c r="L58" s="1"/>
      <c r="M58" s="1"/>
    </row>
    <row r="59" spans="1:14" s="2" customFormat="1" ht="21.75" customHeight="1" x14ac:dyDescent="0.25">
      <c r="A59" s="3"/>
      <c r="B59" s="4"/>
      <c r="C59" s="4"/>
      <c r="D59" s="4"/>
      <c r="E59" s="4"/>
      <c r="F59" s="4"/>
      <c r="G59" s="4"/>
      <c r="H59" s="4"/>
      <c r="I59" s="4"/>
      <c r="J59" s="3"/>
      <c r="K59" s="3"/>
      <c r="L59" s="3"/>
      <c r="M59" s="3"/>
      <c r="N59" s="3"/>
    </row>
    <row r="60" spans="1:14" s="2" customFormat="1" ht="9" customHeight="1" x14ac:dyDescent="0.25">
      <c r="A60" s="3"/>
      <c r="B60" s="4"/>
      <c r="C60" s="4"/>
      <c r="D60" s="4"/>
      <c r="E60" s="4"/>
      <c r="F60" s="4"/>
      <c r="G60" s="4"/>
      <c r="H60" s="4"/>
      <c r="I60" s="4"/>
      <c r="J60" s="3"/>
      <c r="K60" s="3"/>
      <c r="L60" s="3"/>
      <c r="M60" s="3"/>
      <c r="N60" s="3"/>
    </row>
    <row r="61" spans="1:14" ht="15.75" x14ac:dyDescent="0.25">
      <c r="A61" s="48" t="s">
        <v>37</v>
      </c>
      <c r="B61" s="48"/>
      <c r="C61" s="48"/>
      <c r="D61" s="48"/>
      <c r="E61" s="48"/>
      <c r="F61" s="48"/>
      <c r="G61" s="48"/>
      <c r="H61" s="48"/>
      <c r="I61" s="48"/>
    </row>
    <row r="62" spans="1:14" ht="15.75" x14ac:dyDescent="0.25">
      <c r="A62" s="48" t="s">
        <v>38</v>
      </c>
      <c r="B62" s="48"/>
      <c r="C62" s="48"/>
      <c r="D62" s="48"/>
      <c r="E62" s="48"/>
      <c r="F62" s="48"/>
      <c r="G62" s="48"/>
      <c r="H62" s="48"/>
      <c r="I62" s="48"/>
    </row>
    <row r="64" spans="1:14" x14ac:dyDescent="0.25">
      <c r="A64" s="49" t="s">
        <v>39</v>
      </c>
      <c r="B64" s="49"/>
      <c r="C64" s="49"/>
      <c r="D64" s="49"/>
      <c r="E64" s="49"/>
      <c r="F64" s="49"/>
      <c r="G64" s="49"/>
      <c r="H64" s="49"/>
      <c r="I64" s="49"/>
    </row>
    <row r="65" spans="1:9" x14ac:dyDescent="0.25">
      <c r="A65" s="32"/>
      <c r="B65" s="33" t="s">
        <v>55</v>
      </c>
      <c r="C65" s="46"/>
      <c r="D65" s="32"/>
      <c r="E65" s="33" t="s">
        <v>56</v>
      </c>
      <c r="F65" s="46"/>
      <c r="G65" s="34" t="s">
        <v>57</v>
      </c>
      <c r="H65" s="46"/>
      <c r="I65" s="32"/>
    </row>
    <row r="66" spans="1:9" x14ac:dyDescent="0.25">
      <c r="A66" s="32"/>
      <c r="B66" s="32"/>
      <c r="C66" s="32"/>
      <c r="D66" s="32"/>
      <c r="E66" s="32"/>
      <c r="F66" s="32"/>
      <c r="G66" s="32"/>
      <c r="H66" s="32"/>
      <c r="I66" s="32"/>
    </row>
    <row r="67" spans="1:9" s="36" customFormat="1" ht="60" x14ac:dyDescent="0.25">
      <c r="A67" s="35" t="s">
        <v>40</v>
      </c>
      <c r="B67" s="35" t="s">
        <v>41</v>
      </c>
      <c r="C67" s="35" t="s">
        <v>42</v>
      </c>
      <c r="D67" s="35" t="s">
        <v>43</v>
      </c>
      <c r="E67" s="35" t="s">
        <v>44</v>
      </c>
      <c r="F67" s="35" t="s">
        <v>45</v>
      </c>
      <c r="G67" s="35" t="s">
        <v>46</v>
      </c>
      <c r="H67" s="35" t="s">
        <v>47</v>
      </c>
    </row>
    <row r="68" spans="1:9" x14ac:dyDescent="0.25">
      <c r="A68" s="37" t="s">
        <v>48</v>
      </c>
      <c r="B68" s="44"/>
      <c r="C68" s="38" t="str">
        <f>IF(ISBLANK($C$65),"",ROUND(B68/$C$65*100,1))</f>
        <v/>
      </c>
      <c r="D68" s="44"/>
      <c r="E68" s="44"/>
      <c r="F68" s="38" t="str">
        <f t="shared" ref="F68:F71" si="0">IF(ISBLANK(D68),"",ROUND(E68/D68*100,0))</f>
        <v/>
      </c>
      <c r="G68" s="38" t="str">
        <f>IF(ISBLANK(D68),"",ROUND(C68/$C$74,3))</f>
        <v/>
      </c>
      <c r="H68" s="38" t="str">
        <f>IF(ISBLANK(D68),"",ROUND(F68*G68,0))</f>
        <v/>
      </c>
    </row>
    <row r="69" spans="1:9" x14ac:dyDescent="0.25">
      <c r="A69" s="37" t="s">
        <v>49</v>
      </c>
      <c r="B69" s="44"/>
      <c r="C69" s="38" t="str">
        <f t="shared" ref="C69:C73" si="1">IF(ISBLANK($C$65),"",ROUND(B69/$C$65*100,1))</f>
        <v/>
      </c>
      <c r="D69" s="44"/>
      <c r="E69" s="44"/>
      <c r="F69" s="38" t="str">
        <f>IF(ISBLANK(D69),"",ROUND(E69/D69*100,0))</f>
        <v/>
      </c>
      <c r="G69" s="38" t="str">
        <f t="shared" ref="G69:G73" si="2">IF(ISBLANK(D69),"",ROUND(C69/$C$74,3))</f>
        <v/>
      </c>
      <c r="H69" s="38" t="str">
        <f t="shared" ref="H69:H73" si="3">IF(ISBLANK(D69),"",ROUND(F69*G69,0))</f>
        <v/>
      </c>
    </row>
    <row r="70" spans="1:9" x14ac:dyDescent="0.25">
      <c r="A70" s="39" t="s">
        <v>50</v>
      </c>
      <c r="B70" s="44"/>
      <c r="C70" s="38" t="str">
        <f t="shared" si="1"/>
        <v/>
      </c>
      <c r="D70" s="44"/>
      <c r="E70" s="44"/>
      <c r="F70" s="38" t="str">
        <f t="shared" si="0"/>
        <v/>
      </c>
      <c r="G70" s="38" t="str">
        <f t="shared" si="2"/>
        <v/>
      </c>
      <c r="H70" s="38" t="str">
        <f t="shared" si="3"/>
        <v/>
      </c>
    </row>
    <row r="71" spans="1:9" x14ac:dyDescent="0.25">
      <c r="A71" s="37" t="s">
        <v>51</v>
      </c>
      <c r="B71" s="44"/>
      <c r="C71" s="38" t="str">
        <f t="shared" si="1"/>
        <v/>
      </c>
      <c r="D71" s="44"/>
      <c r="E71" s="44"/>
      <c r="F71" s="38" t="str">
        <f t="shared" si="0"/>
        <v/>
      </c>
      <c r="G71" s="38" t="str">
        <f t="shared" si="2"/>
        <v/>
      </c>
      <c r="H71" s="38" t="str">
        <f t="shared" si="3"/>
        <v/>
      </c>
    </row>
    <row r="72" spans="1:9" x14ac:dyDescent="0.25">
      <c r="A72" s="37" t="s">
        <v>52</v>
      </c>
      <c r="B72" s="44"/>
      <c r="C72" s="38" t="str">
        <f t="shared" si="1"/>
        <v/>
      </c>
      <c r="D72" s="44"/>
      <c r="E72" s="44"/>
      <c r="F72" s="38" t="str">
        <f>IF(E72=0,F71,ROUND(F71+(E72/D72*100),0))</f>
        <v/>
      </c>
      <c r="G72" s="38" t="str">
        <f t="shared" si="2"/>
        <v/>
      </c>
      <c r="H72" s="38" t="str">
        <f t="shared" si="3"/>
        <v/>
      </c>
    </row>
    <row r="73" spans="1:9" x14ac:dyDescent="0.25">
      <c r="A73" s="37" t="s">
        <v>53</v>
      </c>
      <c r="B73" s="44"/>
      <c r="C73" s="38" t="str">
        <f t="shared" si="1"/>
        <v/>
      </c>
      <c r="D73" s="44"/>
      <c r="E73" s="44"/>
      <c r="F73" s="38" t="str">
        <f>IF(E73=0,F72,ROUND(F72+(E73/D73*100),0))</f>
        <v/>
      </c>
      <c r="G73" s="38" t="str">
        <f t="shared" si="2"/>
        <v/>
      </c>
      <c r="H73" s="38" t="str">
        <f t="shared" si="3"/>
        <v/>
      </c>
    </row>
    <row r="74" spans="1:9" x14ac:dyDescent="0.25">
      <c r="A74" s="50" t="s">
        <v>54</v>
      </c>
      <c r="B74" s="50"/>
      <c r="C74" s="38">
        <f>SUM(C68:C73)</f>
        <v>0</v>
      </c>
      <c r="D74" s="51"/>
      <c r="E74" s="52"/>
      <c r="F74" s="53"/>
      <c r="G74" s="38">
        <f>SUM(G68:G73)</f>
        <v>0</v>
      </c>
      <c r="H74" s="40"/>
    </row>
    <row r="75" spans="1:9" x14ac:dyDescent="0.25">
      <c r="G75" s="15" t="s">
        <v>58</v>
      </c>
      <c r="H75" s="41">
        <f>SUM(H68:H73)</f>
        <v>0</v>
      </c>
    </row>
    <row r="78" spans="1:9" ht="15.75" x14ac:dyDescent="0.25">
      <c r="A78" s="48" t="s">
        <v>37</v>
      </c>
      <c r="B78" s="48"/>
      <c r="C78" s="48"/>
      <c r="D78" s="48"/>
      <c r="E78" s="48"/>
      <c r="F78" s="48"/>
      <c r="G78" s="48"/>
      <c r="H78" s="48"/>
      <c r="I78" s="48"/>
    </row>
    <row r="79" spans="1:9" ht="15.75" x14ac:dyDescent="0.25">
      <c r="A79" s="48" t="s">
        <v>38</v>
      </c>
      <c r="B79" s="48"/>
      <c r="C79" s="48"/>
      <c r="D79" s="48"/>
      <c r="E79" s="48"/>
      <c r="F79" s="48"/>
      <c r="G79" s="48"/>
      <c r="H79" s="48"/>
      <c r="I79" s="48"/>
    </row>
    <row r="81" spans="1:9" x14ac:dyDescent="0.25">
      <c r="A81" s="49" t="s">
        <v>63</v>
      </c>
      <c r="B81" s="49"/>
      <c r="C81" s="49"/>
      <c r="D81" s="49"/>
      <c r="E81" s="49"/>
      <c r="F81" s="49"/>
      <c r="G81" s="49"/>
      <c r="H81" s="49"/>
      <c r="I81" s="49"/>
    </row>
    <row r="82" spans="1:9" x14ac:dyDescent="0.25">
      <c r="A82" s="32"/>
      <c r="B82" s="33" t="s">
        <v>55</v>
      </c>
      <c r="C82" s="46"/>
      <c r="D82" s="32"/>
      <c r="E82" s="33" t="s">
        <v>56</v>
      </c>
      <c r="F82" s="46"/>
      <c r="G82" s="34" t="s">
        <v>57</v>
      </c>
      <c r="H82" s="46"/>
      <c r="I82" s="32"/>
    </row>
    <row r="83" spans="1:9" x14ac:dyDescent="0.25">
      <c r="A83" s="32"/>
      <c r="B83" s="32"/>
      <c r="C83" s="32"/>
      <c r="D83" s="32"/>
      <c r="E83" s="32"/>
      <c r="F83" s="32"/>
      <c r="G83" s="32"/>
      <c r="H83" s="32"/>
      <c r="I83" s="32"/>
    </row>
    <row r="84" spans="1:9" s="36" customFormat="1" ht="60" x14ac:dyDescent="0.25">
      <c r="A84" s="35" t="s">
        <v>40</v>
      </c>
      <c r="B84" s="35" t="s">
        <v>41</v>
      </c>
      <c r="C84" s="35" t="s">
        <v>42</v>
      </c>
      <c r="D84" s="35" t="s">
        <v>61</v>
      </c>
      <c r="E84" s="35" t="s">
        <v>62</v>
      </c>
      <c r="F84" s="35" t="s">
        <v>45</v>
      </c>
      <c r="G84" s="35" t="s">
        <v>46</v>
      </c>
      <c r="H84" s="35" t="s">
        <v>47</v>
      </c>
    </row>
    <row r="85" spans="1:9" x14ac:dyDescent="0.25">
      <c r="A85" s="37" t="s">
        <v>48</v>
      </c>
      <c r="B85" s="44"/>
      <c r="C85" s="38" t="str">
        <f t="shared" ref="C85:C90" si="4">IF(ISBLANK($C$82),"",ROUND(B85/$C$82*100,1))</f>
        <v/>
      </c>
      <c r="D85" s="44"/>
      <c r="E85" s="44"/>
      <c r="F85" s="38" t="str">
        <f t="shared" ref="F85" si="5">IF(ISBLANK(D85),"",ROUND(E85/D85*100,0))</f>
        <v/>
      </c>
      <c r="G85" s="38" t="str">
        <f>IF(ISBLANK(D85),"",ROUND(C85/$C$74,3))</f>
        <v/>
      </c>
      <c r="H85" s="38" t="str">
        <f>IF(ISBLANK(D85),"",ROUND(F85*G85,0))</f>
        <v/>
      </c>
    </row>
    <row r="86" spans="1:9" x14ac:dyDescent="0.25">
      <c r="A86" s="37" t="s">
        <v>49</v>
      </c>
      <c r="B86" s="44"/>
      <c r="C86" s="38" t="str">
        <f t="shared" si="4"/>
        <v/>
      </c>
      <c r="D86" s="44"/>
      <c r="E86" s="44"/>
      <c r="F86" s="38" t="str">
        <f t="shared" ref="F86:F90" si="6">IF(ISBLANK(D86),"",ROUND(E86/D86*100,0))</f>
        <v/>
      </c>
      <c r="G86" s="38" t="str">
        <f t="shared" ref="G86:G90" si="7">IF(ISBLANK(D86),"",ROUND(C86/$C$74,3))</f>
        <v/>
      </c>
      <c r="H86" s="38" t="str">
        <f t="shared" ref="H86:H90" si="8">IF(ISBLANK(D86),"",ROUND(F86*G86,0))</f>
        <v/>
      </c>
    </row>
    <row r="87" spans="1:9" x14ac:dyDescent="0.25">
      <c r="A87" s="39" t="s">
        <v>50</v>
      </c>
      <c r="B87" s="44"/>
      <c r="C87" s="38" t="str">
        <f t="shared" si="4"/>
        <v/>
      </c>
      <c r="D87" s="44"/>
      <c r="E87" s="44"/>
      <c r="F87" s="38" t="str">
        <f t="shared" si="6"/>
        <v/>
      </c>
      <c r="G87" s="38" t="str">
        <f t="shared" si="7"/>
        <v/>
      </c>
      <c r="H87" s="38" t="str">
        <f t="shared" si="8"/>
        <v/>
      </c>
    </row>
    <row r="88" spans="1:9" x14ac:dyDescent="0.25">
      <c r="A88" s="37" t="s">
        <v>51</v>
      </c>
      <c r="B88" s="44"/>
      <c r="C88" s="38" t="str">
        <f t="shared" si="4"/>
        <v/>
      </c>
      <c r="D88" s="44"/>
      <c r="E88" s="44"/>
      <c r="F88" s="38" t="str">
        <f t="shared" si="6"/>
        <v/>
      </c>
      <c r="G88" s="38" t="str">
        <f t="shared" si="7"/>
        <v/>
      </c>
      <c r="H88" s="38" t="str">
        <f t="shared" si="8"/>
        <v/>
      </c>
    </row>
    <row r="89" spans="1:9" x14ac:dyDescent="0.25">
      <c r="A89" s="37" t="s">
        <v>52</v>
      </c>
      <c r="B89" s="44"/>
      <c r="C89" s="38" t="str">
        <f t="shared" si="4"/>
        <v/>
      </c>
      <c r="D89" s="44"/>
      <c r="E89" s="44"/>
      <c r="F89" s="38" t="str">
        <f t="shared" si="6"/>
        <v/>
      </c>
      <c r="G89" s="38" t="str">
        <f t="shared" si="7"/>
        <v/>
      </c>
      <c r="H89" s="38" t="str">
        <f t="shared" si="8"/>
        <v/>
      </c>
    </row>
    <row r="90" spans="1:9" x14ac:dyDescent="0.25">
      <c r="A90" s="37" t="s">
        <v>53</v>
      </c>
      <c r="B90" s="44"/>
      <c r="C90" s="38" t="str">
        <f t="shared" si="4"/>
        <v/>
      </c>
      <c r="D90" s="44"/>
      <c r="E90" s="44"/>
      <c r="F90" s="38" t="str">
        <f t="shared" si="6"/>
        <v/>
      </c>
      <c r="G90" s="38" t="str">
        <f t="shared" si="7"/>
        <v/>
      </c>
      <c r="H90" s="38" t="str">
        <f t="shared" si="8"/>
        <v/>
      </c>
    </row>
    <row r="91" spans="1:9" x14ac:dyDescent="0.25">
      <c r="A91" s="50" t="s">
        <v>54</v>
      </c>
      <c r="B91" s="50"/>
      <c r="C91" s="38">
        <f>SUM(C85:C90)</f>
        <v>0</v>
      </c>
      <c r="D91" s="51"/>
      <c r="E91" s="52"/>
      <c r="F91" s="53"/>
      <c r="G91" s="38">
        <f>SUM(G85:G90)</f>
        <v>0</v>
      </c>
      <c r="H91" s="40"/>
    </row>
    <row r="92" spans="1:9" x14ac:dyDescent="0.25">
      <c r="G92" s="15" t="s">
        <v>58</v>
      </c>
      <c r="H92" s="41">
        <f>SUM(H85:H90)</f>
        <v>0</v>
      </c>
    </row>
    <row r="102" spans="5:8" x14ac:dyDescent="0.25">
      <c r="E102" s="47" t="s">
        <v>64</v>
      </c>
      <c r="F102" s="47"/>
      <c r="G102" s="47"/>
      <c r="H102" s="47"/>
    </row>
  </sheetData>
  <sheetProtection password="F6D9" sheet="1" objects="1" scenarios="1" selectLockedCells="1"/>
  <mergeCells count="32">
    <mergeCell ref="A64:I64"/>
    <mergeCell ref="E56:H56"/>
    <mergeCell ref="A61:I61"/>
    <mergeCell ref="A62:I62"/>
    <mergeCell ref="A57:I57"/>
    <mergeCell ref="A58:I58"/>
    <mergeCell ref="D29:E29"/>
    <mergeCell ref="B31:H31"/>
    <mergeCell ref="B32:H32"/>
    <mergeCell ref="A42:I42"/>
    <mergeCell ref="A43:I43"/>
    <mergeCell ref="D74:F74"/>
    <mergeCell ref="D91:F91"/>
    <mergeCell ref="A1:I1"/>
    <mergeCell ref="A2:I2"/>
    <mergeCell ref="B5:C5"/>
    <mergeCell ref="F5:G5"/>
    <mergeCell ref="B6:C6"/>
    <mergeCell ref="F6:G6"/>
    <mergeCell ref="B7:C7"/>
    <mergeCell ref="F7:G7"/>
    <mergeCell ref="B8:C8"/>
    <mergeCell ref="A11:I11"/>
    <mergeCell ref="A19:I19"/>
    <mergeCell ref="A12:I12"/>
    <mergeCell ref="A74:B74"/>
    <mergeCell ref="A20:I20"/>
    <mergeCell ref="E102:H102"/>
    <mergeCell ref="A78:I78"/>
    <mergeCell ref="A79:I79"/>
    <mergeCell ref="A81:I81"/>
    <mergeCell ref="A91:B91"/>
  </mergeCells>
  <printOptions horizontalCentered="1"/>
  <pageMargins left="0" right="0" top="0" bottom="0" header="0" footer="0"/>
  <pageSetup orientation="portrait" verticalDpi="0" r:id="rId1"/>
  <headerFooter>
    <oddFooter>&amp;L&amp;D&amp;R&amp;P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502C9489-DFAE-4048-83CD-6978ECDA6489}"/>
</file>

<file path=customXml/itemProps2.xml><?xml version="1.0" encoding="utf-8"?>
<ds:datastoreItem xmlns:ds="http://schemas.openxmlformats.org/officeDocument/2006/customXml" ds:itemID="{91BBF89E-9BE5-4A5B-94CF-4F9A5136B299}"/>
</file>

<file path=customXml/itemProps3.xml><?xml version="1.0" encoding="utf-8"?>
<ds:datastoreItem xmlns:ds="http://schemas.openxmlformats.org/officeDocument/2006/customXml" ds:itemID="{8E866400-A528-4BEF-963E-5182B72DB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consensus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2013-04-05T17:28:48Z</cp:lastPrinted>
  <dcterms:created xsi:type="dcterms:W3CDTF">2013-03-07T18:12:47Z</dcterms:created>
  <dcterms:modified xsi:type="dcterms:W3CDTF">2013-04-05T17:29:07Z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